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386" windowWidth="13035" windowHeight="8445" tabRatio="665" activeTab="0"/>
  </bookViews>
  <sheets>
    <sheet name="都市ガス用下期" sheetId="1" r:id="rId1"/>
  </sheets>
  <definedNames>
    <definedName name="_xlnm.Print_Area" localSheetId="0">'都市ガス用下期'!$A$1:$K$55</definedName>
  </definedNames>
  <calcPr fullCalcOnLoad="1"/>
</workbook>
</file>

<file path=xl/sharedStrings.xml><?xml version="1.0" encoding="utf-8"?>
<sst xmlns="http://schemas.openxmlformats.org/spreadsheetml/2006/main" count="114" uniqueCount="74">
  <si>
    <t>月</t>
  </si>
  <si>
    <t>料金</t>
  </si>
  <si>
    <t>使用量（kwh）</t>
  </si>
  <si>
    <t>当年</t>
  </si>
  <si>
    <t>前年</t>
  </si>
  <si>
    <t>節約額</t>
  </si>
  <si>
    <t>小計</t>
  </si>
  <si>
    <t>地球温暖化</t>
  </si>
  <si>
    <t>防止貢献</t>
  </si>
  <si>
    <t>電気の部</t>
  </si>
  <si>
    <t>１．個人データ</t>
  </si>
  <si>
    <t>　　※個人情報保護のため、登録№をご使用ください。</t>
  </si>
  <si>
    <t>※環境家計簿参加申し込み時に付与された</t>
  </si>
  <si>
    <t>　№をご記入ください。</t>
  </si>
  <si>
    <t>氏名</t>
  </si>
  <si>
    <t>※記入は自由です。</t>
  </si>
  <si>
    <t>地球温暖化防止貢献</t>
  </si>
  <si>
    <t>ガスの部</t>
  </si>
  <si>
    <t>わが家家計ゆとり化</t>
  </si>
  <si>
    <t>前年－当年</t>
  </si>
  <si>
    <t>前年に比べた</t>
  </si>
  <si>
    <t>今年はこんなに</t>
  </si>
  <si>
    <t>節約できた</t>
  </si>
  <si>
    <t>　　　　　　　　　　　　　※全体集計以外の目的には、使用しません。</t>
  </si>
  <si>
    <t>貢献（円）</t>
  </si>
  <si>
    <t>今年はこんなに節約できた</t>
  </si>
  <si>
    <t>A</t>
  </si>
  <si>
    <t>B</t>
  </si>
  <si>
    <t>　　　    以下は、「電気・ガス節約による家計のゆとり集計表（家庭用）から自動転記されます。</t>
  </si>
  <si>
    <t>様式１</t>
  </si>
  <si>
    <t>№</t>
  </si>
  <si>
    <t>登録</t>
  </si>
  <si>
    <t>わが家家計</t>
  </si>
  <si>
    <t>電気＋都市ガス</t>
  </si>
  <si>
    <t>（㎏・CO2）</t>
  </si>
  <si>
    <t>登録№</t>
  </si>
  <si>
    <t>２．送信データ</t>
  </si>
  <si>
    <t>CO2排出量差</t>
  </si>
  <si>
    <t>CO2総排出量　</t>
  </si>
  <si>
    <t>ゆとり化貢献（円）</t>
  </si>
  <si>
    <t>防止貢献</t>
  </si>
  <si>
    <t>前年に比べたCO2</t>
  </si>
  <si>
    <t>排出量差（㎏・CO2）</t>
  </si>
  <si>
    <t>Ⅰ．電気の部</t>
  </si>
  <si>
    <t>使用量（㎥）</t>
  </si>
  <si>
    <t>Ⅲ．集計の部</t>
  </si>
  <si>
    <t>Eの累計</t>
  </si>
  <si>
    <t>節約額　E</t>
  </si>
  <si>
    <t>節約額　J</t>
  </si>
  <si>
    <t>Jの累計</t>
  </si>
  <si>
    <t>CO2排出量差</t>
  </si>
  <si>
    <t>CO2総排出量</t>
  </si>
  <si>
    <t>使用量</t>
  </si>
  <si>
    <t>　　　都市ガス  ※㎥</t>
  </si>
  <si>
    <t>　　　電 気　　　※kwh</t>
  </si>
  <si>
    <t>総合計（ご参考）</t>
  </si>
  <si>
    <t>（㎏・CO2）</t>
  </si>
  <si>
    <t>C</t>
  </si>
  <si>
    <t>D</t>
  </si>
  <si>
    <t>D×0.36</t>
  </si>
  <si>
    <t>A÷C×D</t>
  </si>
  <si>
    <t>K</t>
  </si>
  <si>
    <t>L1</t>
  </si>
  <si>
    <t>F</t>
  </si>
  <si>
    <t>G</t>
  </si>
  <si>
    <t>H</t>
  </si>
  <si>
    <t>I</t>
  </si>
  <si>
    <t>I×2.1</t>
  </si>
  <si>
    <t>F÷H×I</t>
  </si>
  <si>
    <t>M</t>
  </si>
  <si>
    <t>L2</t>
  </si>
  <si>
    <t>（㎏・CO2）</t>
  </si>
  <si>
    <t>Ⅱ．都市ガスの部</t>
  </si>
  <si>
    <t>&lt;２０１2年度下期　家庭用＞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</si>
</sst>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_);[Red]\(0.00\)"/>
    <numFmt numFmtId="181" formatCode="0_ "/>
    <numFmt numFmtId="182" formatCode="0;_밀"/>
    <numFmt numFmtId="183" formatCode="0;_Ⰰ"/>
    <numFmt numFmtId="184" formatCode="0;_퐀"/>
    <numFmt numFmtId="185" formatCode="0;_㰀"/>
    <numFmt numFmtId="186" formatCode="0;_Ԁ"/>
    <numFmt numFmtId="187" formatCode="0;_"/>
    <numFmt numFmtId="188" formatCode="0.0;_"/>
    <numFmt numFmtId="189" formatCode="0.00;_"/>
    <numFmt numFmtId="190" formatCode="#,##0.0;[Red]\-#,##0.0"/>
    <numFmt numFmtId="191" formatCode="0;_뀃"/>
    <numFmt numFmtId="192" formatCode="0;_ࠃ"/>
    <numFmt numFmtId="193" formatCode="0;_ꀃ"/>
    <numFmt numFmtId="194" formatCode="0.0%"/>
    <numFmt numFmtId="195" formatCode="0.00000_ "/>
    <numFmt numFmtId="196" formatCode="0.000000_ "/>
    <numFmt numFmtId="197" formatCode="0.0000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3" fillId="1" borderId="20" xfId="0" applyFont="1" applyFill="1" applyBorder="1" applyAlignment="1">
      <alignment vertical="top"/>
    </xf>
    <xf numFmtId="0" fontId="3" fillId="32" borderId="32" xfId="0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/>
    </xf>
    <xf numFmtId="0" fontId="3" fillId="1" borderId="28" xfId="0" applyNumberFormat="1" applyFont="1" applyFill="1" applyBorder="1" applyAlignment="1">
      <alignment vertical="top"/>
    </xf>
    <xf numFmtId="0" fontId="3" fillId="1" borderId="28" xfId="0" applyFont="1" applyFill="1" applyBorder="1" applyAlignment="1">
      <alignment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3" fillId="1" borderId="21" xfId="0" applyNumberFormat="1" applyFont="1" applyFill="1" applyBorder="1" applyAlignment="1">
      <alignment vertical="top"/>
    </xf>
    <xf numFmtId="177" fontId="2" fillId="0" borderId="46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4" borderId="2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33" borderId="26" xfId="0" applyFont="1" applyFill="1" applyBorder="1" applyAlignment="1">
      <alignment vertical="center"/>
    </xf>
    <xf numFmtId="3" fontId="2" fillId="3" borderId="12" xfId="0" applyNumberFormat="1" applyFont="1" applyFill="1" applyBorder="1" applyAlignment="1" applyProtection="1">
      <alignment vertical="center"/>
      <protection locked="0"/>
    </xf>
    <xf numFmtId="3" fontId="2" fillId="34" borderId="12" xfId="0" applyNumberFormat="1" applyFont="1" applyFill="1" applyBorder="1" applyAlignment="1" applyProtection="1">
      <alignment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1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6725"/>
          <c:w val="0.987"/>
          <c:h val="0.80575"/>
        </c:manualLayout>
      </c:layout>
      <c:barChart>
        <c:barDir val="col"/>
        <c:grouping val="clustered"/>
        <c:varyColors val="0"/>
        <c:ser>
          <c:idx val="1"/>
          <c:order val="0"/>
          <c:tx>
            <c:v>電気料金</c:v>
          </c:tx>
          <c:spPr>
            <a:solidFill>
              <a:srgbClr val="F09B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'都市ガス用下期'!$C$11:$C$16</c:f>
              <c:numCache/>
            </c:numRef>
          </c:cat>
          <c:val>
            <c:numRef>
              <c:f>'都市ガス用下期'!$D$11:$D$16</c:f>
              <c:numCache/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155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03525"/>
          <c:w val="0.1557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1785"/>
          <c:w val="0.981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前年より削減</c:v>
          </c:tx>
          <c:spPr>
            <a:solidFill>
              <a:srgbClr val="97DD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'都市ガス用下期'!$C$11:$C$16</c:f>
              <c:numCache/>
            </c:numRef>
          </c:cat>
          <c:val>
            <c:numRef>
              <c:f>'都市ガス用下期'!$I$11:$I$16</c:f>
              <c:numCache/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75"/>
          <c:y val="0.0475"/>
          <c:w val="0.2062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67"/>
          <c:w val="0.99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v>都市ガス料金</c:v>
          </c:tx>
          <c:spPr>
            <a:solidFill>
              <a:srgbClr val="E98F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'都市ガス用下期'!$D$27:$D$32</c:f>
              <c:numCache/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03275"/>
          <c:w val="0.179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6"/>
          <c:w val="1.001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前年より削減</c:v>
          </c:tx>
          <c:spPr>
            <a:solidFill>
              <a:srgbClr val="8AC5F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'都市ガス用下期'!$C$27:$C$32</c:f>
              <c:numCache/>
            </c:numRef>
          </c:cat>
          <c:val>
            <c:numRef>
              <c:f>'都市ガス用下期'!$I$27:$I$32</c:f>
              <c:numCache/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03525"/>
          <c:w val="0.205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152400</xdr:rowOff>
    </xdr:from>
    <xdr:to>
      <xdr:col>3</xdr:col>
      <xdr:colOff>276225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28675" y="152400"/>
          <a:ext cx="11715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</xdr:row>
      <xdr:rowOff>76200</xdr:rowOff>
    </xdr:from>
    <xdr:to>
      <xdr:col>20</xdr:col>
      <xdr:colOff>28575</xdr:colOff>
      <xdr:row>2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16421100" y="247650"/>
          <a:ext cx="23622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＜支部集計用データ＞</a:t>
          </a:r>
        </a:p>
      </xdr:txBody>
    </xdr:sp>
    <xdr:clientData/>
  </xdr:twoCellAnchor>
  <xdr:twoCellAnchor>
    <xdr:from>
      <xdr:col>12</xdr:col>
      <xdr:colOff>314325</xdr:colOff>
      <xdr:row>10</xdr:row>
      <xdr:rowOff>123825</xdr:rowOff>
    </xdr:from>
    <xdr:to>
      <xdr:col>23</xdr:col>
      <xdr:colOff>1247775</xdr:colOff>
      <xdr:row>42</xdr:row>
      <xdr:rowOff>161925</xdr:rowOff>
    </xdr:to>
    <xdr:grpSp>
      <xdr:nvGrpSpPr>
        <xdr:cNvPr id="3" name="グループ化 10"/>
        <xdr:cNvGrpSpPr>
          <a:grpSpLocks/>
        </xdr:cNvGrpSpPr>
      </xdr:nvGrpSpPr>
      <xdr:grpSpPr>
        <a:xfrm>
          <a:off x="11077575" y="2333625"/>
          <a:ext cx="12496800" cy="7962900"/>
          <a:chOff x="11137901" y="2422524"/>
          <a:chExt cx="12522199" cy="8169276"/>
        </a:xfrm>
        <a:solidFill>
          <a:srgbClr val="FFFFFF"/>
        </a:solidFill>
      </xdr:grpSpPr>
      <xdr:graphicFrame>
        <xdr:nvGraphicFramePr>
          <xdr:cNvPr id="4" name="グラフ 5"/>
          <xdr:cNvGraphicFramePr/>
        </xdr:nvGraphicFramePr>
        <xdr:xfrm>
          <a:off x="11162945" y="2422524"/>
          <a:ext cx="6376930" cy="387632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5" name="グラフ 6"/>
          <xdr:cNvGraphicFramePr/>
        </xdr:nvGraphicFramePr>
        <xdr:xfrm>
          <a:off x="17690142" y="2426609"/>
          <a:ext cx="5957436" cy="388653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6" name="グラフ 7"/>
          <xdr:cNvGraphicFramePr/>
        </xdr:nvGraphicFramePr>
        <xdr:xfrm>
          <a:off x="11137901" y="6439765"/>
          <a:ext cx="6401974" cy="415203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7" name="グラフ 8"/>
          <xdr:cNvGraphicFramePr/>
        </xdr:nvGraphicFramePr>
        <xdr:xfrm>
          <a:off x="17696403" y="6439765"/>
          <a:ext cx="5963697" cy="413978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3</xdr:col>
      <xdr:colOff>485775</xdr:colOff>
      <xdr:row>1</xdr:row>
      <xdr:rowOff>66675</xdr:rowOff>
    </xdr:from>
    <xdr:to>
      <xdr:col>7</xdr:col>
      <xdr:colOff>1209675</xdr:colOff>
      <xdr:row>3</xdr:row>
      <xdr:rowOff>0</xdr:rowOff>
    </xdr:to>
    <xdr:sp>
      <xdr:nvSpPr>
        <xdr:cNvPr id="8" name="WordArt 12"/>
        <xdr:cNvSpPr>
          <a:spLocks/>
        </xdr:cNvSpPr>
      </xdr:nvSpPr>
      <xdr:spPr>
        <a:xfrm>
          <a:off x="2209800" y="238125"/>
          <a:ext cx="47529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電気・ガス節約による家計のゆとり計算表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X55"/>
  <sheetViews>
    <sheetView showGridLines="0" tabSelected="1" zoomScale="75" zoomScaleNormal="75" zoomScaleSheetLayoutView="75" zoomScalePageLayoutView="0" workbookViewId="0" topLeftCell="A1">
      <selection activeCell="L21" sqref="L21"/>
    </sheetView>
  </sheetViews>
  <sheetFormatPr defaultColWidth="9.00390625" defaultRowHeight="13.5"/>
  <cols>
    <col min="2" max="2" width="4.625" style="0" customWidth="1"/>
    <col min="4" max="4" width="14.625" style="0" customWidth="1"/>
    <col min="5" max="6" width="11.625" style="0" customWidth="1"/>
    <col min="7" max="7" width="15.00390625" style="0" customWidth="1"/>
    <col min="8" max="8" width="20.625" style="0" customWidth="1"/>
    <col min="9" max="10" width="15.625" style="0" customWidth="1"/>
    <col min="11" max="11" width="4.875" style="0" customWidth="1"/>
    <col min="13" max="13" width="4.625" style="0" customWidth="1"/>
    <col min="14" max="14" width="5.125" style="0" customWidth="1"/>
    <col min="15" max="18" width="15.625" style="0" customWidth="1"/>
    <col min="19" max="19" width="17.00390625" style="0" customWidth="1"/>
    <col min="20" max="23" width="15.625" style="0" customWidth="1"/>
    <col min="24" max="24" width="17.00390625" style="0" customWidth="1"/>
  </cols>
  <sheetData>
    <row r="2" spans="3:24" ht="14.25">
      <c r="C2" s="52" t="s">
        <v>29</v>
      </c>
      <c r="I2" s="114" t="s">
        <v>73</v>
      </c>
      <c r="J2" s="114"/>
      <c r="R2" s="9"/>
      <c r="S2" s="51"/>
      <c r="W2" s="9"/>
      <c r="X2" s="51"/>
    </row>
    <row r="3" spans="3:23" ht="14.25">
      <c r="C3" s="52" t="s">
        <v>33</v>
      </c>
      <c r="I3" s="114"/>
      <c r="J3" s="114"/>
      <c r="Q3" s="50"/>
      <c r="R3" s="9"/>
      <c r="V3" s="50"/>
      <c r="W3" s="9"/>
    </row>
    <row r="4" spans="14:22" ht="15" thickBot="1">
      <c r="N4" s="7" t="s">
        <v>9</v>
      </c>
      <c r="Q4" s="50"/>
      <c r="T4" s="7" t="s">
        <v>17</v>
      </c>
      <c r="V4" s="50"/>
    </row>
    <row r="5" spans="3:24" s="1" customFormat="1" ht="19.5" customHeight="1" thickBot="1">
      <c r="C5" s="7" t="s">
        <v>43</v>
      </c>
      <c r="E5" s="20"/>
      <c r="F5" s="20"/>
      <c r="G5" s="20"/>
      <c r="N5" s="21"/>
      <c r="O5" s="139" t="s">
        <v>2</v>
      </c>
      <c r="P5" s="140"/>
      <c r="Q5" s="132" t="s">
        <v>16</v>
      </c>
      <c r="R5" s="133"/>
      <c r="S5" s="32" t="s">
        <v>32</v>
      </c>
      <c r="T5" s="139" t="s">
        <v>44</v>
      </c>
      <c r="U5" s="140"/>
      <c r="V5" s="132" t="s">
        <v>16</v>
      </c>
      <c r="W5" s="133"/>
      <c r="X5" s="32" t="s">
        <v>32</v>
      </c>
    </row>
    <row r="6" spans="3:24" s="1" customFormat="1" ht="19.5" customHeight="1">
      <c r="C6" s="143" t="s">
        <v>0</v>
      </c>
      <c r="D6" s="17"/>
      <c r="E6" s="146" t="s">
        <v>2</v>
      </c>
      <c r="F6" s="146"/>
      <c r="G6" s="92"/>
      <c r="H6" s="42" t="s">
        <v>7</v>
      </c>
      <c r="I6" s="147" t="s">
        <v>18</v>
      </c>
      <c r="J6" s="148"/>
      <c r="N6" s="46" t="s">
        <v>31</v>
      </c>
      <c r="O6" s="141"/>
      <c r="P6" s="142"/>
      <c r="Q6" s="134"/>
      <c r="R6" s="135"/>
      <c r="S6" s="33" t="s">
        <v>39</v>
      </c>
      <c r="T6" s="141"/>
      <c r="U6" s="142"/>
      <c r="V6" s="134"/>
      <c r="W6" s="135"/>
      <c r="X6" s="33" t="s">
        <v>39</v>
      </c>
    </row>
    <row r="7" spans="3:24" s="1" customFormat="1" ht="19.5" customHeight="1" thickBot="1">
      <c r="C7" s="144"/>
      <c r="D7" s="18" t="s">
        <v>1</v>
      </c>
      <c r="E7" s="146"/>
      <c r="F7" s="146"/>
      <c r="G7" s="92"/>
      <c r="H7" s="26" t="s">
        <v>40</v>
      </c>
      <c r="I7" s="106" t="s">
        <v>24</v>
      </c>
      <c r="J7" s="142"/>
      <c r="N7" s="46"/>
      <c r="O7" s="136" t="s">
        <v>4</v>
      </c>
      <c r="P7" s="136" t="s">
        <v>3</v>
      </c>
      <c r="Q7" s="137" t="s">
        <v>38</v>
      </c>
      <c r="R7" s="15" t="s">
        <v>20</v>
      </c>
      <c r="S7" s="47" t="s">
        <v>20</v>
      </c>
      <c r="T7" s="136" t="s">
        <v>4</v>
      </c>
      <c r="U7" s="136" t="s">
        <v>3</v>
      </c>
      <c r="V7" s="137" t="s">
        <v>38</v>
      </c>
      <c r="W7" s="15" t="s">
        <v>20</v>
      </c>
      <c r="X7" s="47" t="s">
        <v>20</v>
      </c>
    </row>
    <row r="8" spans="3:24" s="1" customFormat="1" ht="19.5" customHeight="1">
      <c r="C8" s="144"/>
      <c r="D8" s="18"/>
      <c r="E8" s="25"/>
      <c r="F8" s="43"/>
      <c r="G8" s="21"/>
      <c r="H8" s="37" t="s">
        <v>41</v>
      </c>
      <c r="I8" s="28" t="s">
        <v>20</v>
      </c>
      <c r="J8" s="2" t="s">
        <v>21</v>
      </c>
      <c r="N8" s="46" t="s">
        <v>30</v>
      </c>
      <c r="O8" s="136"/>
      <c r="P8" s="136"/>
      <c r="Q8" s="138"/>
      <c r="R8" s="15" t="s">
        <v>37</v>
      </c>
      <c r="S8" s="22" t="s">
        <v>5</v>
      </c>
      <c r="T8" s="136"/>
      <c r="U8" s="136"/>
      <c r="V8" s="138"/>
      <c r="W8" s="15" t="s">
        <v>37</v>
      </c>
      <c r="X8" s="22" t="s">
        <v>5</v>
      </c>
    </row>
    <row r="9" spans="3:24" s="1" customFormat="1" ht="19.5" customHeight="1">
      <c r="C9" s="144"/>
      <c r="D9" s="18"/>
      <c r="E9" s="18" t="s">
        <v>4</v>
      </c>
      <c r="F9" s="22" t="s">
        <v>3</v>
      </c>
      <c r="G9" s="2" t="s">
        <v>19</v>
      </c>
      <c r="H9" s="37" t="s">
        <v>42</v>
      </c>
      <c r="I9" s="28" t="s">
        <v>47</v>
      </c>
      <c r="J9" s="2" t="s">
        <v>22</v>
      </c>
      <c r="N9" s="46"/>
      <c r="O9" s="136"/>
      <c r="P9" s="136"/>
      <c r="Q9" s="15" t="s">
        <v>56</v>
      </c>
      <c r="R9" s="15" t="s">
        <v>56</v>
      </c>
      <c r="S9" s="22"/>
      <c r="T9" s="136"/>
      <c r="U9" s="136"/>
      <c r="V9" s="15" t="s">
        <v>56</v>
      </c>
      <c r="W9" s="15" t="s">
        <v>56</v>
      </c>
      <c r="X9" s="22"/>
    </row>
    <row r="10" spans="3:24" s="1" customFormat="1" ht="19.5" customHeight="1" thickBot="1">
      <c r="C10" s="149"/>
      <c r="D10" s="29" t="s">
        <v>26</v>
      </c>
      <c r="E10" s="29" t="s">
        <v>27</v>
      </c>
      <c r="F10" s="38" t="s">
        <v>57</v>
      </c>
      <c r="G10" s="36" t="s">
        <v>58</v>
      </c>
      <c r="H10" s="29" t="s">
        <v>59</v>
      </c>
      <c r="I10" s="36" t="s">
        <v>60</v>
      </c>
      <c r="J10" s="29" t="s">
        <v>46</v>
      </c>
      <c r="M10" s="10"/>
      <c r="N10" s="49">
        <f>D40</f>
        <v>0</v>
      </c>
      <c r="O10" s="5">
        <f>E53</f>
        <v>0</v>
      </c>
      <c r="P10" s="5">
        <f>F53</f>
        <v>0</v>
      </c>
      <c r="Q10" s="72">
        <f>G53</f>
        <v>0</v>
      </c>
      <c r="R10" s="72">
        <f>H53</f>
        <v>0</v>
      </c>
      <c r="S10" s="48">
        <f>I53</f>
        <v>0</v>
      </c>
      <c r="T10" s="5">
        <f>E54</f>
        <v>0</v>
      </c>
      <c r="U10" s="5">
        <f>F54</f>
        <v>0</v>
      </c>
      <c r="V10" s="72">
        <f>G54</f>
        <v>0</v>
      </c>
      <c r="W10" s="72">
        <f>H54</f>
        <v>0</v>
      </c>
      <c r="X10" s="48">
        <f>I54</f>
        <v>0</v>
      </c>
    </row>
    <row r="11" spans="3:24" s="1" customFormat="1" ht="19.5" customHeight="1">
      <c r="C11" s="83">
        <v>7</v>
      </c>
      <c r="D11" s="82"/>
      <c r="E11" s="76"/>
      <c r="F11" s="77"/>
      <c r="G11" s="27">
        <f aca="true" t="shared" si="0" ref="G11:G16">E11-F11</f>
        <v>0</v>
      </c>
      <c r="H11" s="72">
        <f aca="true" t="shared" si="1" ref="H11:H16">G11*0.36</f>
        <v>0</v>
      </c>
      <c r="I11" s="78">
        <f aca="true" t="shared" si="2" ref="I11:I16">IF(F11="",0,(IF(E11="",0,(ROUND(D11/F11*G11,0)))))</f>
        <v>0</v>
      </c>
      <c r="J11" s="5">
        <f>I11:I11</f>
        <v>0</v>
      </c>
      <c r="M11"/>
      <c r="N11"/>
      <c r="O11"/>
      <c r="P11"/>
      <c r="Q11"/>
      <c r="R11"/>
      <c r="S11"/>
      <c r="T11"/>
      <c r="U11"/>
      <c r="V11"/>
      <c r="W11"/>
      <c r="X11"/>
    </row>
    <row r="12" spans="3:24" s="1" customFormat="1" ht="19.5" customHeight="1">
      <c r="C12" s="84">
        <v>8</v>
      </c>
      <c r="D12" s="82"/>
      <c r="E12" s="76"/>
      <c r="F12" s="77"/>
      <c r="G12" s="27">
        <f t="shared" si="0"/>
        <v>0</v>
      </c>
      <c r="H12" s="72">
        <f t="shared" si="1"/>
        <v>0</v>
      </c>
      <c r="I12" s="78">
        <f t="shared" si="2"/>
        <v>0</v>
      </c>
      <c r="J12" s="5">
        <f>IF(I12=0,0,(I11+I12))</f>
        <v>0</v>
      </c>
      <c r="M12"/>
      <c r="N12"/>
      <c r="O12"/>
      <c r="P12"/>
      <c r="Q12"/>
      <c r="R12"/>
      <c r="S12"/>
      <c r="U12"/>
      <c r="V12"/>
      <c r="W12"/>
      <c r="X12"/>
    </row>
    <row r="13" spans="3:24" s="1" customFormat="1" ht="19.5" customHeight="1">
      <c r="C13" s="83">
        <v>9</v>
      </c>
      <c r="D13" s="82"/>
      <c r="E13" s="76"/>
      <c r="F13" s="77"/>
      <c r="G13" s="27">
        <f t="shared" si="0"/>
        <v>0</v>
      </c>
      <c r="H13" s="72">
        <f t="shared" si="1"/>
        <v>0</v>
      </c>
      <c r="I13" s="78">
        <f t="shared" si="2"/>
        <v>0</v>
      </c>
      <c r="J13" s="5">
        <f>IF(I13=0,0,(J12+I13))</f>
        <v>0</v>
      </c>
      <c r="M13"/>
      <c r="N13"/>
      <c r="O13"/>
      <c r="P13"/>
      <c r="Q13"/>
      <c r="R13"/>
      <c r="S13"/>
      <c r="U13"/>
      <c r="V13"/>
      <c r="W13"/>
      <c r="X13"/>
    </row>
    <row r="14" spans="3:24" s="1" customFormat="1" ht="19.5" customHeight="1">
      <c r="C14" s="84">
        <v>10</v>
      </c>
      <c r="D14" s="82"/>
      <c r="E14" s="76"/>
      <c r="F14" s="77"/>
      <c r="G14" s="27">
        <f t="shared" si="0"/>
        <v>0</v>
      </c>
      <c r="H14" s="72">
        <f t="shared" si="1"/>
        <v>0</v>
      </c>
      <c r="I14" s="78">
        <f t="shared" si="2"/>
        <v>0</v>
      </c>
      <c r="J14" s="5">
        <f>IF(I14=0,0,(J13+I14))</f>
        <v>0</v>
      </c>
      <c r="M14"/>
      <c r="N14"/>
      <c r="P14"/>
      <c r="Q14"/>
      <c r="R14"/>
      <c r="S14"/>
      <c r="T14"/>
      <c r="U14"/>
      <c r="V14"/>
      <c r="W14"/>
      <c r="X14"/>
    </row>
    <row r="15" spans="3:24" s="1" customFormat="1" ht="19.5" customHeight="1">
      <c r="C15" s="83">
        <v>11</v>
      </c>
      <c r="D15" s="82"/>
      <c r="E15" s="76"/>
      <c r="F15" s="77"/>
      <c r="G15" s="27">
        <f t="shared" si="0"/>
        <v>0</v>
      </c>
      <c r="H15" s="72">
        <f t="shared" si="1"/>
        <v>0</v>
      </c>
      <c r="I15" s="78">
        <f t="shared" si="2"/>
        <v>0</v>
      </c>
      <c r="J15" s="5">
        <f>IF(I15=0,0,(J14+I15))</f>
        <v>0</v>
      </c>
      <c r="M15"/>
      <c r="N15"/>
      <c r="P15"/>
      <c r="Q15"/>
      <c r="R15"/>
      <c r="S15"/>
      <c r="T15"/>
      <c r="U15"/>
      <c r="V15"/>
      <c r="W15"/>
      <c r="X15"/>
    </row>
    <row r="16" spans="3:24" s="1" customFormat="1" ht="19.5" customHeight="1" thickBot="1">
      <c r="C16" s="84">
        <v>12</v>
      </c>
      <c r="D16" s="82"/>
      <c r="E16" s="76"/>
      <c r="F16" s="77"/>
      <c r="G16" s="4">
        <f t="shared" si="0"/>
        <v>0</v>
      </c>
      <c r="H16" s="71">
        <f t="shared" si="1"/>
        <v>0</v>
      </c>
      <c r="I16" s="78">
        <f t="shared" si="2"/>
        <v>0</v>
      </c>
      <c r="J16" s="5">
        <f>IF(I16=0,0,(J15+I16))</f>
        <v>0</v>
      </c>
      <c r="M16"/>
      <c r="N16"/>
      <c r="O16"/>
      <c r="P16"/>
      <c r="Q16"/>
      <c r="R16"/>
      <c r="S16"/>
      <c r="T16"/>
      <c r="U16"/>
      <c r="V16"/>
      <c r="W16"/>
      <c r="X16"/>
    </row>
    <row r="17" spans="2:24" s="1" customFormat="1" ht="19.5" customHeight="1">
      <c r="B17" s="3"/>
      <c r="C17" s="124" t="s">
        <v>6</v>
      </c>
      <c r="D17" s="23">
        <f>SUM(D11:D16)</f>
        <v>0</v>
      </c>
      <c r="E17" s="24">
        <f>SUM(E11:E16)</f>
        <v>0</v>
      </c>
      <c r="F17" s="35">
        <f>SUM(F11:F16)</f>
        <v>0</v>
      </c>
      <c r="G17" s="25">
        <f>SUM(G11:G16)</f>
        <v>0</v>
      </c>
      <c r="H17" s="73">
        <f>SUM(H11:H16)</f>
        <v>0</v>
      </c>
      <c r="I17" s="126"/>
      <c r="J17" s="128">
        <f>SUM(I11:I16)</f>
        <v>0</v>
      </c>
      <c r="M17"/>
      <c r="N17"/>
      <c r="O17"/>
      <c r="P17"/>
      <c r="Q17"/>
      <c r="R17"/>
      <c r="S17"/>
      <c r="T17"/>
      <c r="U17"/>
      <c r="V17"/>
      <c r="W17"/>
      <c r="X17"/>
    </row>
    <row r="18" spans="2:24" s="1" customFormat="1" ht="19.5" customHeight="1">
      <c r="B18" s="3"/>
      <c r="C18" s="125"/>
      <c r="D18" s="39"/>
      <c r="E18" s="30"/>
      <c r="F18" s="40" t="s">
        <v>61</v>
      </c>
      <c r="G18" s="30"/>
      <c r="H18" s="41" t="s">
        <v>62</v>
      </c>
      <c r="I18" s="127"/>
      <c r="J18" s="129"/>
      <c r="M18"/>
      <c r="N18"/>
      <c r="O18"/>
      <c r="P18"/>
      <c r="Q18"/>
      <c r="R18"/>
      <c r="S18"/>
      <c r="T18"/>
      <c r="U18"/>
      <c r="V18"/>
      <c r="W18"/>
      <c r="X18"/>
    </row>
    <row r="19" spans="2:24" s="1" customFormat="1" ht="19.5" customHeight="1">
      <c r="B19" s="9"/>
      <c r="C19" s="53"/>
      <c r="D19" s="54"/>
      <c r="E19" s="16"/>
      <c r="F19" s="16"/>
      <c r="G19" s="16"/>
      <c r="H19" s="16"/>
      <c r="I19" s="16"/>
      <c r="J19" s="16"/>
      <c r="M19"/>
      <c r="N19"/>
      <c r="O19"/>
      <c r="P19"/>
      <c r="Q19"/>
      <c r="R19"/>
      <c r="S19"/>
      <c r="T19"/>
      <c r="U19"/>
      <c r="V19"/>
      <c r="W19"/>
      <c r="X19"/>
    </row>
    <row r="20" spans="13:24" s="1" customFormat="1" ht="19.5" customHeight="1">
      <c r="M20"/>
      <c r="N20"/>
      <c r="O20"/>
      <c r="P20"/>
      <c r="Q20"/>
      <c r="R20"/>
      <c r="S20"/>
      <c r="T20"/>
      <c r="U20"/>
      <c r="V20"/>
      <c r="W20"/>
      <c r="X20"/>
    </row>
    <row r="21" spans="3:24" s="1" customFormat="1" ht="19.5" customHeight="1" thickBot="1">
      <c r="C21" s="7" t="s">
        <v>72</v>
      </c>
      <c r="E21" s="79"/>
      <c r="H21" s="12"/>
      <c r="M21"/>
      <c r="N21"/>
      <c r="O21"/>
      <c r="P21"/>
      <c r="Q21"/>
      <c r="R21"/>
      <c r="S21"/>
      <c r="T21"/>
      <c r="U21"/>
      <c r="V21"/>
      <c r="W21"/>
      <c r="X21"/>
    </row>
    <row r="22" spans="3:24" s="1" customFormat="1" ht="19.5" customHeight="1">
      <c r="C22" s="143" t="s">
        <v>0</v>
      </c>
      <c r="D22" s="17"/>
      <c r="E22" s="139" t="s">
        <v>44</v>
      </c>
      <c r="F22" s="105"/>
      <c r="G22" s="145"/>
      <c r="H22" s="42" t="s">
        <v>7</v>
      </c>
      <c r="I22" s="147" t="s">
        <v>18</v>
      </c>
      <c r="J22" s="148"/>
      <c r="M22"/>
      <c r="N22"/>
      <c r="O22"/>
      <c r="P22"/>
      <c r="Q22"/>
      <c r="R22"/>
      <c r="S22"/>
      <c r="T22"/>
      <c r="U22"/>
      <c r="V22"/>
      <c r="W22"/>
      <c r="X22"/>
    </row>
    <row r="23" spans="3:24" s="1" customFormat="1" ht="19.5" customHeight="1" thickBot="1">
      <c r="C23" s="144"/>
      <c r="D23" s="18" t="s">
        <v>1</v>
      </c>
      <c r="E23" s="141"/>
      <c r="F23" s="146"/>
      <c r="G23" s="92"/>
      <c r="H23" s="26" t="s">
        <v>40</v>
      </c>
      <c r="I23" s="106" t="s">
        <v>24</v>
      </c>
      <c r="J23" s="142"/>
      <c r="M23"/>
      <c r="N23"/>
      <c r="O23"/>
      <c r="P23"/>
      <c r="Q23"/>
      <c r="R23"/>
      <c r="S23"/>
      <c r="T23"/>
      <c r="U23"/>
      <c r="V23"/>
      <c r="W23"/>
      <c r="X23"/>
    </row>
    <row r="24" spans="3:24" s="1" customFormat="1" ht="19.5" customHeight="1">
      <c r="C24" s="144"/>
      <c r="D24" s="18"/>
      <c r="E24" s="25"/>
      <c r="F24" s="43"/>
      <c r="G24" s="6"/>
      <c r="H24" s="37" t="s">
        <v>41</v>
      </c>
      <c r="I24" s="28" t="s">
        <v>20</v>
      </c>
      <c r="J24" s="2" t="s">
        <v>21</v>
      </c>
      <c r="M24"/>
      <c r="N24"/>
      <c r="O24"/>
      <c r="P24"/>
      <c r="Q24"/>
      <c r="R24"/>
      <c r="S24"/>
      <c r="T24"/>
      <c r="U24"/>
      <c r="V24"/>
      <c r="W24"/>
      <c r="X24"/>
    </row>
    <row r="25" spans="3:24" s="1" customFormat="1" ht="19.5" customHeight="1">
      <c r="C25" s="144"/>
      <c r="D25" s="18"/>
      <c r="E25" s="18" t="s">
        <v>4</v>
      </c>
      <c r="F25" s="22" t="s">
        <v>3</v>
      </c>
      <c r="G25" s="2" t="s">
        <v>19</v>
      </c>
      <c r="H25" s="37" t="s">
        <v>42</v>
      </c>
      <c r="I25" s="28" t="s">
        <v>48</v>
      </c>
      <c r="J25" s="2" t="s">
        <v>22</v>
      </c>
      <c r="M25"/>
      <c r="N25"/>
      <c r="O25"/>
      <c r="P25"/>
      <c r="Q25"/>
      <c r="R25"/>
      <c r="S25"/>
      <c r="T25"/>
      <c r="U25"/>
      <c r="V25"/>
      <c r="W25"/>
      <c r="X25"/>
    </row>
    <row r="26" spans="3:24" s="1" customFormat="1" ht="19.5" customHeight="1" thickBot="1">
      <c r="C26" s="144"/>
      <c r="D26" s="29" t="s">
        <v>63</v>
      </c>
      <c r="E26" s="29" t="s">
        <v>64</v>
      </c>
      <c r="F26" s="38" t="s">
        <v>65</v>
      </c>
      <c r="G26" s="36" t="s">
        <v>66</v>
      </c>
      <c r="H26" s="29" t="s">
        <v>67</v>
      </c>
      <c r="I26" s="36" t="s">
        <v>68</v>
      </c>
      <c r="J26" s="29" t="s">
        <v>49</v>
      </c>
      <c r="M26"/>
      <c r="N26"/>
      <c r="O26"/>
      <c r="P26"/>
      <c r="Q26"/>
      <c r="R26"/>
      <c r="S26"/>
      <c r="T26"/>
      <c r="U26"/>
      <c r="V26"/>
      <c r="W26"/>
      <c r="X26"/>
    </row>
    <row r="27" spans="3:24" s="1" customFormat="1" ht="19.5" customHeight="1">
      <c r="C27" s="69">
        <v>7</v>
      </c>
      <c r="D27" s="81"/>
      <c r="E27" s="76"/>
      <c r="F27" s="77"/>
      <c r="G27" s="27">
        <f aca="true" t="shared" si="3" ref="G27:G32">E27-F27</f>
        <v>0</v>
      </c>
      <c r="H27" s="72">
        <f aca="true" t="shared" si="4" ref="H27:H32">G27*2.1</f>
        <v>0</v>
      </c>
      <c r="I27" s="80">
        <f aca="true" t="shared" si="5" ref="I27:I32">IF(F27="",0,(IF(E27="",0,(ROUND(D27/F27*G27,0)))))</f>
        <v>0</v>
      </c>
      <c r="J27" s="5">
        <f>I27:I27</f>
        <v>0</v>
      </c>
      <c r="M27"/>
      <c r="N27"/>
      <c r="O27"/>
      <c r="P27"/>
      <c r="Q27"/>
      <c r="R27"/>
      <c r="S27"/>
      <c r="T27"/>
      <c r="U27"/>
      <c r="V27"/>
      <c r="W27"/>
      <c r="X27"/>
    </row>
    <row r="28" spans="3:24" s="1" customFormat="1" ht="19.5" customHeight="1" thickBot="1">
      <c r="C28" s="84">
        <v>8</v>
      </c>
      <c r="D28" s="81"/>
      <c r="E28" s="76"/>
      <c r="F28" s="77"/>
      <c r="G28" s="27">
        <f t="shared" si="3"/>
        <v>0</v>
      </c>
      <c r="H28" s="72">
        <f t="shared" si="4"/>
        <v>0</v>
      </c>
      <c r="I28" s="80">
        <f t="shared" si="5"/>
        <v>0</v>
      </c>
      <c r="J28" s="5">
        <f>IF(I28=0,0,(I27+I28))</f>
        <v>0</v>
      </c>
      <c r="M28"/>
      <c r="N28"/>
      <c r="O28"/>
      <c r="P28"/>
      <c r="Q28"/>
      <c r="R28"/>
      <c r="S28"/>
      <c r="T28"/>
      <c r="U28"/>
      <c r="V28"/>
      <c r="W28"/>
      <c r="X28"/>
    </row>
    <row r="29" spans="3:24" s="1" customFormat="1" ht="19.5" customHeight="1">
      <c r="C29" s="69">
        <v>9</v>
      </c>
      <c r="D29" s="81"/>
      <c r="E29" s="76"/>
      <c r="F29" s="77"/>
      <c r="G29" s="27">
        <f t="shared" si="3"/>
        <v>0</v>
      </c>
      <c r="H29" s="72">
        <f t="shared" si="4"/>
        <v>0</v>
      </c>
      <c r="I29" s="80">
        <f t="shared" si="5"/>
        <v>0</v>
      </c>
      <c r="J29" s="5">
        <f>IF(I29=0,0,(J28+I29))</f>
        <v>0</v>
      </c>
      <c r="M29"/>
      <c r="N29"/>
      <c r="O29"/>
      <c r="P29"/>
      <c r="Q29"/>
      <c r="R29"/>
      <c r="S29"/>
      <c r="T29"/>
      <c r="U29"/>
      <c r="V29"/>
      <c r="W29"/>
      <c r="X29"/>
    </row>
    <row r="30" spans="3:24" s="1" customFormat="1" ht="19.5" customHeight="1" thickBot="1">
      <c r="C30" s="84">
        <v>10</v>
      </c>
      <c r="D30" s="81"/>
      <c r="E30" s="76"/>
      <c r="F30" s="77"/>
      <c r="G30" s="27">
        <f t="shared" si="3"/>
        <v>0</v>
      </c>
      <c r="H30" s="72">
        <f t="shared" si="4"/>
        <v>0</v>
      </c>
      <c r="I30" s="80">
        <f t="shared" si="5"/>
        <v>0</v>
      </c>
      <c r="J30" s="5">
        <f>IF(I30=0,0,(J29+I30))</f>
        <v>0</v>
      </c>
      <c r="M30"/>
      <c r="N30"/>
      <c r="O30"/>
      <c r="P30"/>
      <c r="Q30"/>
      <c r="R30"/>
      <c r="S30"/>
      <c r="T30"/>
      <c r="U30"/>
      <c r="V30"/>
      <c r="W30"/>
      <c r="X30"/>
    </row>
    <row r="31" spans="3:24" s="1" customFormat="1" ht="19.5" customHeight="1">
      <c r="C31" s="69">
        <v>11</v>
      </c>
      <c r="D31" s="81"/>
      <c r="E31" s="76"/>
      <c r="F31" s="77"/>
      <c r="G31" s="27">
        <f t="shared" si="3"/>
        <v>0</v>
      </c>
      <c r="H31" s="72">
        <f t="shared" si="4"/>
        <v>0</v>
      </c>
      <c r="I31" s="80">
        <f t="shared" si="5"/>
        <v>0</v>
      </c>
      <c r="J31" s="5">
        <f>IF(I31=0,0,(J30+I31))</f>
        <v>0</v>
      </c>
      <c r="M31"/>
      <c r="N31"/>
      <c r="O31"/>
      <c r="P31"/>
      <c r="Q31"/>
      <c r="R31"/>
      <c r="S31"/>
      <c r="T31"/>
      <c r="U31"/>
      <c r="V31"/>
      <c r="W31"/>
      <c r="X31"/>
    </row>
    <row r="32" spans="3:24" s="1" customFormat="1" ht="19.5" customHeight="1" thickBot="1">
      <c r="C32" s="84">
        <v>12</v>
      </c>
      <c r="D32" s="81"/>
      <c r="E32" s="76"/>
      <c r="F32" s="77"/>
      <c r="G32" s="27">
        <f t="shared" si="3"/>
        <v>0</v>
      </c>
      <c r="H32" s="72">
        <f t="shared" si="4"/>
        <v>0</v>
      </c>
      <c r="I32" s="80">
        <f t="shared" si="5"/>
        <v>0</v>
      </c>
      <c r="J32" s="5">
        <f>IF(I32=0,0,(J31+I32))</f>
        <v>0</v>
      </c>
      <c r="M32"/>
      <c r="N32"/>
      <c r="O32"/>
      <c r="P32"/>
      <c r="Q32"/>
      <c r="R32"/>
      <c r="S32"/>
      <c r="T32"/>
      <c r="U32"/>
      <c r="V32"/>
      <c r="W32"/>
      <c r="X32"/>
    </row>
    <row r="33" spans="2:24" s="1" customFormat="1" ht="19.5" customHeight="1">
      <c r="B33" s="3"/>
      <c r="C33" s="124" t="s">
        <v>6</v>
      </c>
      <c r="D33" s="23">
        <f>SUM(D27:D32)</f>
        <v>0</v>
      </c>
      <c r="E33" s="24">
        <f>SUM(E27:E32)</f>
        <v>0</v>
      </c>
      <c r="F33" s="35">
        <f>SUM(F27:F32)</f>
        <v>0</v>
      </c>
      <c r="G33" s="19">
        <f>SUM(G27:G32)</f>
        <v>0</v>
      </c>
      <c r="H33" s="73">
        <f>SUM(H27:H32)</f>
        <v>0</v>
      </c>
      <c r="I33" s="126"/>
      <c r="J33" s="128">
        <f>SUM(I27:I32)</f>
        <v>0</v>
      </c>
      <c r="M33"/>
      <c r="N33"/>
      <c r="O33"/>
      <c r="P33"/>
      <c r="Q33"/>
      <c r="R33"/>
      <c r="S33"/>
      <c r="T33"/>
      <c r="U33"/>
      <c r="V33"/>
      <c r="W33"/>
      <c r="X33"/>
    </row>
    <row r="34" spans="2:24" s="1" customFormat="1" ht="19.5" customHeight="1">
      <c r="B34" s="3"/>
      <c r="C34" s="125"/>
      <c r="D34" s="65"/>
      <c r="E34" s="30"/>
      <c r="F34" s="41" t="s">
        <v>69</v>
      </c>
      <c r="G34" s="30"/>
      <c r="H34" s="41" t="s">
        <v>70</v>
      </c>
      <c r="I34" s="127"/>
      <c r="J34" s="129"/>
      <c r="M34"/>
      <c r="N34"/>
      <c r="O34"/>
      <c r="P34"/>
      <c r="Q34"/>
      <c r="R34"/>
      <c r="S34"/>
      <c r="T34"/>
      <c r="U34"/>
      <c r="V34"/>
      <c r="W34"/>
      <c r="X34"/>
    </row>
    <row r="35" spans="2:24" s="59" customFormat="1" ht="19.5" customHeight="1">
      <c r="B35" s="56"/>
      <c r="C35" s="57"/>
      <c r="D35" s="58"/>
      <c r="E35" s="55"/>
      <c r="F35" s="67"/>
      <c r="G35" s="55"/>
      <c r="H35" s="67"/>
      <c r="I35" s="55"/>
      <c r="J35" s="55"/>
      <c r="M35"/>
      <c r="N35"/>
      <c r="O35"/>
      <c r="P35"/>
      <c r="Q35"/>
      <c r="R35"/>
      <c r="S35"/>
      <c r="T35"/>
      <c r="U35"/>
      <c r="V35"/>
      <c r="W35"/>
      <c r="X35"/>
    </row>
    <row r="36" spans="2:24" s="1" customFormat="1" ht="19.5" customHeight="1">
      <c r="B36" s="9"/>
      <c r="C36" s="53"/>
      <c r="D36" s="54"/>
      <c r="E36" s="16"/>
      <c r="F36" s="16"/>
      <c r="G36" s="16"/>
      <c r="H36" s="16"/>
      <c r="I36" s="16"/>
      <c r="J36" s="16"/>
      <c r="M36"/>
      <c r="N36"/>
      <c r="O36"/>
      <c r="P36"/>
      <c r="Q36"/>
      <c r="R36"/>
      <c r="S36"/>
      <c r="T36"/>
      <c r="U36"/>
      <c r="V36"/>
      <c r="W36"/>
      <c r="X36"/>
    </row>
    <row r="37" spans="2:24" s="1" customFormat="1" ht="19.5" customHeight="1">
      <c r="B37" s="9"/>
      <c r="C37" s="66" t="s">
        <v>45</v>
      </c>
      <c r="D37" s="54"/>
      <c r="E37" s="16"/>
      <c r="F37" s="16"/>
      <c r="G37" s="16"/>
      <c r="H37" s="16"/>
      <c r="I37" s="16"/>
      <c r="J37" s="16"/>
      <c r="M37"/>
      <c r="N37"/>
      <c r="O37"/>
      <c r="P37"/>
      <c r="Q37"/>
      <c r="R37"/>
      <c r="S37"/>
      <c r="T37"/>
      <c r="U37"/>
      <c r="V37"/>
      <c r="W37"/>
      <c r="X37"/>
    </row>
    <row r="38" spans="4:24" s="1" customFormat="1" ht="19.5" customHeight="1">
      <c r="D38" s="7" t="s">
        <v>10</v>
      </c>
      <c r="M38"/>
      <c r="N38"/>
      <c r="O38"/>
      <c r="P38"/>
      <c r="Q38"/>
      <c r="R38"/>
      <c r="S38"/>
      <c r="T38"/>
      <c r="U38"/>
      <c r="V38"/>
      <c r="W38"/>
      <c r="X38"/>
    </row>
    <row r="39" spans="4:24" s="1" customFormat="1" ht="19.5" customHeight="1" thickBot="1">
      <c r="D39" s="1" t="s">
        <v>11</v>
      </c>
      <c r="G39" s="20"/>
      <c r="H39" s="20"/>
      <c r="M39"/>
      <c r="N39"/>
      <c r="O39"/>
      <c r="P39"/>
      <c r="Q39"/>
      <c r="R39"/>
      <c r="S39"/>
      <c r="T39"/>
      <c r="U39"/>
      <c r="V39"/>
      <c r="W39"/>
      <c r="X39"/>
    </row>
    <row r="40" spans="3:24" s="1" customFormat="1" ht="19.5" customHeight="1">
      <c r="C40" s="69" t="s">
        <v>35</v>
      </c>
      <c r="D40" s="115"/>
      <c r="E40" s="115"/>
      <c r="F40" s="116"/>
      <c r="G40" s="31" t="s">
        <v>14</v>
      </c>
      <c r="H40" s="117"/>
      <c r="I40" s="117"/>
      <c r="J40" s="118"/>
      <c r="M40"/>
      <c r="N40"/>
      <c r="O40"/>
      <c r="P40"/>
      <c r="Q40"/>
      <c r="R40"/>
      <c r="S40"/>
      <c r="T40"/>
      <c r="U40"/>
      <c r="V40"/>
      <c r="W40"/>
      <c r="X40"/>
    </row>
    <row r="41" spans="3:24" s="1" customFormat="1" ht="19.5" customHeight="1">
      <c r="C41" s="8" t="s">
        <v>12</v>
      </c>
      <c r="D41" s="56"/>
      <c r="E41" s="9"/>
      <c r="F41" s="3"/>
      <c r="G41" s="9"/>
      <c r="H41" s="119"/>
      <c r="I41" s="119"/>
      <c r="J41" s="120"/>
      <c r="M41"/>
      <c r="N41"/>
      <c r="O41"/>
      <c r="P41"/>
      <c r="Q41"/>
      <c r="R41"/>
      <c r="S41"/>
      <c r="T41"/>
      <c r="U41"/>
      <c r="V41"/>
      <c r="W41"/>
      <c r="X41"/>
    </row>
    <row r="42" spans="3:24" s="1" customFormat="1" ht="19.5" customHeight="1">
      <c r="C42" s="11" t="s">
        <v>13</v>
      </c>
      <c r="D42" s="9"/>
      <c r="E42" s="12"/>
      <c r="F42" s="13"/>
      <c r="G42" s="12"/>
      <c r="H42" s="9" t="s">
        <v>15</v>
      </c>
      <c r="I42" s="12"/>
      <c r="J42" s="14"/>
      <c r="M42"/>
      <c r="N42"/>
      <c r="O42"/>
      <c r="P42"/>
      <c r="Q42"/>
      <c r="R42"/>
      <c r="S42"/>
      <c r="T42"/>
      <c r="U42"/>
      <c r="V42"/>
      <c r="W42"/>
      <c r="X42"/>
    </row>
    <row r="43" spans="3:24" s="1" customFormat="1" ht="19.5" customHeight="1" thickBot="1">
      <c r="C43" s="121"/>
      <c r="D43" s="122"/>
      <c r="E43" s="122"/>
      <c r="F43" s="122"/>
      <c r="G43" s="122"/>
      <c r="H43" s="122"/>
      <c r="I43" s="122"/>
      <c r="J43" s="123"/>
      <c r="M43"/>
      <c r="N43"/>
      <c r="O43"/>
      <c r="P43"/>
      <c r="Q43"/>
      <c r="R43"/>
      <c r="S43"/>
      <c r="T43"/>
      <c r="U43"/>
      <c r="V43"/>
      <c r="W43"/>
      <c r="X43"/>
    </row>
    <row r="44" spans="13:24" s="1" customFormat="1" ht="19.5" customHeight="1">
      <c r="M44"/>
      <c r="N44"/>
      <c r="O44"/>
      <c r="P44"/>
      <c r="Q44"/>
      <c r="R44"/>
      <c r="S44"/>
      <c r="T44"/>
      <c r="U44"/>
      <c r="V44"/>
      <c r="W44"/>
      <c r="X44"/>
    </row>
    <row r="45" spans="4:24" s="1" customFormat="1" ht="19.5" customHeight="1">
      <c r="D45" s="7" t="s">
        <v>36</v>
      </c>
      <c r="M45"/>
      <c r="N45"/>
      <c r="O45"/>
      <c r="P45"/>
      <c r="Q45"/>
      <c r="R45"/>
      <c r="S45"/>
      <c r="T45"/>
      <c r="U45"/>
      <c r="V45"/>
      <c r="W45"/>
      <c r="X45"/>
    </row>
    <row r="46" spans="4:24" s="1" customFormat="1" ht="19.5" customHeight="1">
      <c r="D46" s="1" t="s">
        <v>28</v>
      </c>
      <c r="M46"/>
      <c r="N46"/>
      <c r="O46"/>
      <c r="P46"/>
      <c r="Q46"/>
      <c r="R46"/>
      <c r="S46"/>
      <c r="T46"/>
      <c r="U46"/>
      <c r="V46"/>
      <c r="W46"/>
      <c r="X46"/>
    </row>
    <row r="47" spans="4:24" s="1" customFormat="1" ht="19.5" customHeight="1" thickBot="1">
      <c r="D47" s="1" t="s">
        <v>23</v>
      </c>
      <c r="M47"/>
      <c r="N47"/>
      <c r="O47"/>
      <c r="P47"/>
      <c r="Q47"/>
      <c r="R47"/>
      <c r="S47"/>
      <c r="T47"/>
      <c r="U47"/>
      <c r="V47"/>
      <c r="W47"/>
      <c r="X47"/>
    </row>
    <row r="48" spans="3:24" s="1" customFormat="1" ht="19.5" customHeight="1">
      <c r="C48" s="99"/>
      <c r="D48" s="100"/>
      <c r="E48" s="105" t="s">
        <v>52</v>
      </c>
      <c r="F48" s="100"/>
      <c r="G48" s="130" t="s">
        <v>7</v>
      </c>
      <c r="H48" s="131"/>
      <c r="I48" s="105" t="s">
        <v>18</v>
      </c>
      <c r="J48" s="100"/>
      <c r="M48"/>
      <c r="N48"/>
      <c r="O48"/>
      <c r="P48"/>
      <c r="Q48"/>
      <c r="R48"/>
      <c r="S48"/>
      <c r="T48"/>
      <c r="U48"/>
      <c r="V48"/>
      <c r="W48"/>
      <c r="X48"/>
    </row>
    <row r="49" spans="3:24" s="1" customFormat="1" ht="19.5" customHeight="1">
      <c r="C49" s="101"/>
      <c r="D49" s="102"/>
      <c r="E49" s="106"/>
      <c r="F49" s="107"/>
      <c r="G49" s="108" t="s">
        <v>8</v>
      </c>
      <c r="H49" s="109"/>
      <c r="I49" s="106" t="s">
        <v>24</v>
      </c>
      <c r="J49" s="107"/>
      <c r="M49"/>
      <c r="N49"/>
      <c r="O49"/>
      <c r="P49"/>
      <c r="Q49"/>
      <c r="R49"/>
      <c r="S49"/>
      <c r="T49"/>
      <c r="U49"/>
      <c r="V49"/>
      <c r="W49"/>
      <c r="X49"/>
    </row>
    <row r="50" spans="3:24" s="1" customFormat="1" ht="19.5" customHeight="1">
      <c r="C50" s="101"/>
      <c r="D50" s="102"/>
      <c r="E50" s="110" t="s">
        <v>4</v>
      </c>
      <c r="F50" s="111" t="s">
        <v>3</v>
      </c>
      <c r="G50" s="112" t="s">
        <v>51</v>
      </c>
      <c r="H50" s="61" t="s">
        <v>20</v>
      </c>
      <c r="I50" s="89" t="s">
        <v>25</v>
      </c>
      <c r="J50" s="90"/>
      <c r="M50"/>
      <c r="N50"/>
      <c r="O50"/>
      <c r="P50"/>
      <c r="Q50"/>
      <c r="R50"/>
      <c r="S50"/>
      <c r="T50"/>
      <c r="U50"/>
      <c r="V50"/>
      <c r="W50"/>
      <c r="X50"/>
    </row>
    <row r="51" spans="3:24" s="1" customFormat="1" ht="19.5" customHeight="1">
      <c r="C51" s="101"/>
      <c r="D51" s="102"/>
      <c r="E51" s="110"/>
      <c r="F51" s="111"/>
      <c r="G51" s="113"/>
      <c r="H51" s="62" t="s">
        <v>50</v>
      </c>
      <c r="I51" s="91"/>
      <c r="J51" s="92"/>
      <c r="M51"/>
      <c r="N51"/>
      <c r="O51"/>
      <c r="P51"/>
      <c r="Q51"/>
      <c r="R51"/>
      <c r="S51"/>
      <c r="T51"/>
      <c r="U51"/>
      <c r="V51"/>
      <c r="W51"/>
      <c r="X51"/>
    </row>
    <row r="52" spans="3:24" s="1" customFormat="1" ht="19.5" customHeight="1" thickBot="1">
      <c r="C52" s="103"/>
      <c r="D52" s="104"/>
      <c r="E52" s="110"/>
      <c r="F52" s="111"/>
      <c r="G52" s="68" t="s">
        <v>71</v>
      </c>
      <c r="H52" s="63" t="s">
        <v>34</v>
      </c>
      <c r="I52" s="93"/>
      <c r="J52" s="94"/>
      <c r="M52"/>
      <c r="N52"/>
      <c r="O52"/>
      <c r="P52"/>
      <c r="Q52"/>
      <c r="R52"/>
      <c r="S52"/>
      <c r="T52"/>
      <c r="U52"/>
      <c r="V52"/>
      <c r="W52"/>
      <c r="X52"/>
    </row>
    <row r="53" spans="3:24" s="1" customFormat="1" ht="19.5" customHeight="1" thickBot="1">
      <c r="C53" s="95" t="s">
        <v>54</v>
      </c>
      <c r="D53" s="96"/>
      <c r="E53" s="34">
        <f>E17</f>
        <v>0</v>
      </c>
      <c r="F53" s="44">
        <f>F17</f>
        <v>0</v>
      </c>
      <c r="G53" s="74">
        <f>ROUND(F17*0.36,1)</f>
        <v>0</v>
      </c>
      <c r="H53" s="70">
        <f>H17</f>
        <v>0</v>
      </c>
      <c r="I53" s="97">
        <f>J17</f>
        <v>0</v>
      </c>
      <c r="J53" s="98"/>
      <c r="M53"/>
      <c r="N53"/>
      <c r="O53"/>
      <c r="P53"/>
      <c r="Q53"/>
      <c r="R53"/>
      <c r="S53"/>
      <c r="T53"/>
      <c r="U53"/>
      <c r="V53"/>
      <c r="W53"/>
      <c r="X53"/>
    </row>
    <row r="54" spans="3:24" s="1" customFormat="1" ht="19.5" customHeight="1" thickBot="1">
      <c r="C54" s="95" t="s">
        <v>53</v>
      </c>
      <c r="D54" s="96"/>
      <c r="E54" s="34">
        <f>E33</f>
        <v>0</v>
      </c>
      <c r="F54" s="45">
        <f>F33</f>
        <v>0</v>
      </c>
      <c r="G54" s="74">
        <f>F33*2.1</f>
        <v>0</v>
      </c>
      <c r="H54" s="70">
        <f>H33</f>
        <v>0</v>
      </c>
      <c r="I54" s="97">
        <f>J33</f>
        <v>0</v>
      </c>
      <c r="J54" s="98"/>
      <c r="M54"/>
      <c r="N54"/>
      <c r="O54"/>
      <c r="P54"/>
      <c r="Q54"/>
      <c r="R54"/>
      <c r="S54"/>
      <c r="T54"/>
      <c r="U54"/>
      <c r="V54"/>
      <c r="W54"/>
      <c r="X54"/>
    </row>
    <row r="55" spans="3:24" s="1" customFormat="1" ht="19.5" customHeight="1" thickBot="1">
      <c r="C55" s="85" t="s">
        <v>55</v>
      </c>
      <c r="D55" s="86"/>
      <c r="E55" s="64"/>
      <c r="F55" s="60"/>
      <c r="G55" s="75">
        <f>SUM(G53:G54)</f>
        <v>0</v>
      </c>
      <c r="H55" s="70">
        <f>SUM(H53:H54)</f>
        <v>0</v>
      </c>
      <c r="I55" s="87">
        <f>SUM(I53:I54)</f>
        <v>0</v>
      </c>
      <c r="J55" s="88"/>
      <c r="M55"/>
      <c r="N55"/>
      <c r="O55"/>
      <c r="P55"/>
      <c r="Q55"/>
      <c r="R55"/>
      <c r="S55"/>
      <c r="T55"/>
      <c r="U55"/>
      <c r="V55"/>
      <c r="W55"/>
      <c r="X55"/>
    </row>
  </sheetData>
  <sheetProtection/>
  <mergeCells count="44">
    <mergeCell ref="C22:C26"/>
    <mergeCell ref="E22:G23"/>
    <mergeCell ref="I22:J22"/>
    <mergeCell ref="I23:J23"/>
    <mergeCell ref="C6:C10"/>
    <mergeCell ref="E6:G7"/>
    <mergeCell ref="I6:J6"/>
    <mergeCell ref="I7:J7"/>
    <mergeCell ref="I17:I18"/>
    <mergeCell ref="J17:J18"/>
    <mergeCell ref="C17:C18"/>
    <mergeCell ref="O7:O9"/>
    <mergeCell ref="Q5:R6"/>
    <mergeCell ref="T5:U6"/>
    <mergeCell ref="O5:P6"/>
    <mergeCell ref="P7:P9"/>
    <mergeCell ref="I33:I34"/>
    <mergeCell ref="J33:J34"/>
    <mergeCell ref="G48:H48"/>
    <mergeCell ref="V5:W6"/>
    <mergeCell ref="U7:U9"/>
    <mergeCell ref="V7:V8"/>
    <mergeCell ref="Q7:Q8"/>
    <mergeCell ref="T7:T9"/>
    <mergeCell ref="I49:J49"/>
    <mergeCell ref="E50:E52"/>
    <mergeCell ref="F50:F52"/>
    <mergeCell ref="G50:G51"/>
    <mergeCell ref="I2:J3"/>
    <mergeCell ref="D40:F40"/>
    <mergeCell ref="H40:J41"/>
    <mergeCell ref="C43:J43"/>
    <mergeCell ref="I48:J48"/>
    <mergeCell ref="C33:C34"/>
    <mergeCell ref="C55:D55"/>
    <mergeCell ref="I55:J55"/>
    <mergeCell ref="I50:J52"/>
    <mergeCell ref="C53:D53"/>
    <mergeCell ref="I53:J53"/>
    <mergeCell ref="C54:D54"/>
    <mergeCell ref="I54:J54"/>
    <mergeCell ref="C48:D52"/>
    <mergeCell ref="E48:F49"/>
    <mergeCell ref="G49:H49"/>
  </mergeCells>
  <printOptions/>
  <pageMargins left="0.24" right="0.14" top="0.68" bottom="0.49" header="0.5118110236220472" footer="0.5118110236220472"/>
  <pageSetup orientation="portrait" paperSize="9" scale="75" r:id="rId2"/>
  <ignoredErrors>
    <ignoredError sqref="G53:G5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2008-06-11T21:13:01Z</cp:lastPrinted>
  <dcterms:created xsi:type="dcterms:W3CDTF">2007-01-18T07:31:20Z</dcterms:created>
  <dcterms:modified xsi:type="dcterms:W3CDTF">2011-12-26T01:53:42Z</dcterms:modified>
  <cp:category/>
  <cp:version/>
  <cp:contentType/>
  <cp:contentStatus/>
</cp:coreProperties>
</file>